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olutions" sheetId="1" r:id="rId4"/>
  </sheets>
</workbook>
</file>

<file path=xl/sharedStrings.xml><?xml version="1.0" encoding="utf-8"?>
<sst xmlns="http://schemas.openxmlformats.org/spreadsheetml/2006/main" uniqueCount="16">
  <si>
    <t>Classique</t>
  </si>
  <si>
    <t>Acompte 30 %</t>
  </si>
  <si>
    <t>Acompte 40%</t>
  </si>
  <si>
    <t>Acompte 50%</t>
  </si>
  <si>
    <t>Aujourd'hui</t>
  </si>
  <si>
    <t>A la livraison</t>
  </si>
  <si>
    <t xml:space="preserve">Un mois après l'installation de votre projet         </t>
  </si>
  <si>
    <t>24 mois</t>
  </si>
  <si>
    <t>36 mois</t>
  </si>
  <si>
    <t>48 mois</t>
  </si>
  <si>
    <t>60 mois</t>
  </si>
  <si>
    <t xml:space="preserve"> 72 mois</t>
  </si>
  <si>
    <t xml:space="preserve"> 84 mois</t>
  </si>
  <si>
    <t>96 mois</t>
  </si>
  <si>
    <t>108 mois</t>
  </si>
  <si>
    <t>120 mois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</si>
</sst>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#,##0.00&quot; €&quot;"/>
    <numFmt numFmtId="60" formatCode="#,##0&quot; €&quot;"/>
  </numFmts>
  <fonts count="7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sz val="16"/>
      <color indexed="9"/>
      <name val="Arial"/>
    </font>
    <font>
      <sz val="12"/>
      <color indexed="13"/>
      <name val="Arial"/>
    </font>
    <font>
      <sz val="12"/>
      <color indexed="15"/>
      <name val="Arial"/>
    </font>
    <font>
      <sz val="12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3"/>
        <bgColor auto="1"/>
      </patternFill>
    </fill>
  </fills>
  <borders count="27">
    <border>
      <left/>
      <right/>
      <top/>
      <bottom/>
      <diagonal/>
    </border>
    <border>
      <left style="thin">
        <color indexed="11"/>
      </left>
      <right>
        <color indexed="12"/>
      </right>
      <top style="thin">
        <color indexed="11"/>
      </top>
      <bottom>
        <color indexed="12"/>
      </bottom>
      <diagonal/>
    </border>
    <border>
      <left>
        <color indexed="12"/>
      </left>
      <right/>
      <top style="thin">
        <color indexed="12"/>
      </top>
      <bottom>
        <color indexed="12"/>
      </bottom>
      <diagonal/>
    </border>
    <border>
      <left/>
      <right/>
      <top style="thin">
        <color indexed="12"/>
      </top>
      <bottom>
        <color indexed="12"/>
      </bottom>
      <diagonal/>
    </border>
    <border>
      <left/>
      <right style="thin">
        <color indexed="12"/>
      </right>
      <top style="thin">
        <color indexed="12"/>
      </top>
      <bottom>
        <color indexed="12"/>
      </bottom>
      <diagonal/>
    </border>
    <border>
      <left style="thin">
        <color indexed="12"/>
      </left>
      <right>
        <color indexed="12"/>
      </right>
      <top>
        <color indexed="12"/>
      </top>
      <bottom/>
      <diagonal/>
    </border>
    <border>
      <left>
        <color indexed="12"/>
      </left>
      <right/>
      <top>
        <color indexed="12"/>
      </top>
      <bottom/>
      <diagonal/>
    </border>
    <border>
      <left/>
      <right/>
      <top>
        <color indexed="12"/>
      </top>
      <bottom/>
      <diagonal/>
    </border>
    <border>
      <left/>
      <right style="thin">
        <color indexed="11"/>
      </right>
      <top>
        <color indexed="12"/>
      </top>
      <bottom/>
      <diagonal/>
    </border>
    <border>
      <left style="thin">
        <color indexed="12"/>
      </left>
      <right>
        <color indexed="12"/>
      </right>
      <top/>
      <bottom/>
      <diagonal/>
    </border>
    <border>
      <left>
        <color indexed="12"/>
      </left>
      <right/>
      <top/>
      <bottom>
        <color indexed="12"/>
      </bottom>
      <diagonal/>
    </border>
    <border>
      <left/>
      <right/>
      <top/>
      <bottom>
        <color indexed="12"/>
      </bottom>
      <diagonal/>
    </border>
    <border>
      <left/>
      <right style="thin">
        <color indexed="11"/>
      </right>
      <top/>
      <bottom>
        <color indexed="12"/>
      </bottom>
      <diagonal/>
    </border>
    <border>
      <left style="thin">
        <color indexed="12"/>
      </left>
      <right/>
      <top/>
      <bottom>
        <color indexed="12"/>
      </bottom>
      <diagonal/>
    </border>
    <border>
      <left/>
      <right/>
      <top>
        <color indexed="12"/>
      </top>
      <bottom>
        <color indexed="12"/>
      </bottom>
      <diagonal/>
    </border>
    <border>
      <left/>
      <right style="thin">
        <color indexed="12"/>
      </right>
      <top>
        <color indexed="12"/>
      </top>
      <bottom>
        <color indexed="12"/>
      </bottom>
      <diagonal/>
    </border>
    <border>
      <left style="thin">
        <color indexed="11"/>
      </left>
      <right>
        <color indexed="12"/>
      </right>
      <top>
        <color indexed="12"/>
      </top>
      <bottom/>
      <diagonal/>
    </border>
    <border>
      <left>
        <color indexed="12"/>
      </left>
      <right>
        <color indexed="12"/>
      </right>
      <top/>
      <bottom/>
      <diagonal/>
    </border>
    <border>
      <left style="thin">
        <color indexed="11"/>
      </left>
      <right>
        <color indexed="12"/>
      </right>
      <top/>
      <bottom/>
      <diagonal/>
    </border>
    <border>
      <left>
        <color indexed="12"/>
      </left>
      <right/>
      <top/>
      <bottom/>
      <diagonal/>
    </border>
    <border>
      <left/>
      <right/>
      <top/>
      <bottom/>
      <diagonal/>
    </border>
    <border>
      <left/>
      <right style="thin">
        <color indexed="11"/>
      </right>
      <top/>
      <bottom/>
      <diagonal/>
    </border>
    <border>
      <left style="thin">
        <color indexed="11"/>
      </left>
      <right>
        <color indexed="12"/>
      </right>
      <top/>
      <bottom style="thin">
        <color indexed="11"/>
      </bottom>
      <diagonal/>
    </border>
    <border>
      <left>
        <color indexed="12"/>
      </left>
      <right>
        <color indexed="12"/>
      </right>
      <top/>
      <bottom style="thin">
        <color indexed="12"/>
      </bottom>
      <diagonal/>
    </border>
    <border>
      <left>
        <color indexed="12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35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59" fontId="3" fillId="2" borderId="1" applyNumberFormat="1" applyFont="1" applyFill="1" applyBorder="1" applyAlignment="1" applyProtection="0">
      <alignment horizontal="center" vertical="center"/>
    </xf>
    <xf numFmtId="49" fontId="4" fillId="3" borderId="2" applyNumberFormat="1" applyFont="1" applyFill="1" applyBorder="1" applyAlignment="1" applyProtection="0">
      <alignment horizontal="center" vertical="center" wrapText="1"/>
    </xf>
    <xf numFmtId="49" fontId="4" fillId="3" borderId="3" applyNumberFormat="1" applyFont="1" applyFill="1" applyBorder="1" applyAlignment="1" applyProtection="0">
      <alignment horizontal="center" vertical="center" wrapText="1"/>
    </xf>
    <xf numFmtId="49" fontId="4" fillId="3" borderId="4" applyNumberFormat="1" applyFont="1" applyFill="1" applyBorder="1" applyAlignment="1" applyProtection="0">
      <alignment horizontal="center" vertical="center" wrapText="1"/>
    </xf>
    <xf numFmtId="49" fontId="4" fillId="3" borderId="5" applyNumberFormat="1" applyFont="1" applyFill="1" applyBorder="1" applyAlignment="1" applyProtection="0">
      <alignment horizontal="center" vertical="center"/>
    </xf>
    <xf numFmtId="59" fontId="5" fillId="4" borderId="6" applyNumberFormat="1" applyFont="1" applyFill="1" applyBorder="1" applyAlignment="1" applyProtection="0">
      <alignment horizontal="center" vertical="center"/>
    </xf>
    <xf numFmtId="59" fontId="5" fillId="4" borderId="7" applyNumberFormat="1" applyFont="1" applyFill="1" applyBorder="1" applyAlignment="1" applyProtection="0">
      <alignment horizontal="center" vertical="center"/>
    </xf>
    <xf numFmtId="59" fontId="5" fillId="4" borderId="8" applyNumberFormat="1" applyFont="1" applyFill="1" applyBorder="1" applyAlignment="1" applyProtection="0">
      <alignment horizontal="center" vertical="center"/>
    </xf>
    <xf numFmtId="49" fontId="4" fillId="3" borderId="9" applyNumberFormat="1" applyFont="1" applyFill="1" applyBorder="1" applyAlignment="1" applyProtection="0">
      <alignment horizontal="center" vertical="center"/>
    </xf>
    <xf numFmtId="59" fontId="5" fillId="2" borderId="10" applyNumberFormat="1" applyFont="1" applyFill="1" applyBorder="1" applyAlignment="1" applyProtection="0">
      <alignment horizontal="center" vertical="center"/>
    </xf>
    <xf numFmtId="59" fontId="5" fillId="2" borderId="11" applyNumberFormat="1" applyFont="1" applyFill="1" applyBorder="1" applyAlignment="1" applyProtection="0">
      <alignment horizontal="center" vertical="center"/>
    </xf>
    <xf numFmtId="59" fontId="5" fillId="2" borderId="12" applyNumberFormat="1" applyFont="1" applyFill="1" applyBorder="1" applyAlignment="1" applyProtection="0">
      <alignment horizontal="center" vertical="center"/>
    </xf>
    <xf numFmtId="0" fontId="4" fillId="3" borderId="13" applyNumberFormat="0" applyFont="1" applyFill="1" applyBorder="1" applyAlignment="1" applyProtection="0">
      <alignment horizontal="right" vertical="center"/>
    </xf>
    <xf numFmtId="49" fontId="4" fillId="3" borderId="7" applyNumberFormat="1" applyFont="1" applyFill="1" applyBorder="1" applyAlignment="1" applyProtection="0">
      <alignment horizontal="right" vertical="center"/>
    </xf>
    <xf numFmtId="0" fontId="4" fillId="3" borderId="14" applyNumberFormat="0" applyFont="1" applyFill="1" applyBorder="1" applyAlignment="1" applyProtection="0">
      <alignment horizontal="right" vertical="center"/>
    </xf>
    <xf numFmtId="0" fontId="4" fillId="3" borderId="15" applyNumberFormat="0" applyFont="1" applyFill="1" applyBorder="1" applyAlignment="1" applyProtection="0">
      <alignment horizontal="right" vertical="center"/>
    </xf>
    <xf numFmtId="0" fontId="6" borderId="16" applyNumberFormat="0" applyFont="1" applyFill="0" applyBorder="1" applyAlignment="1" applyProtection="0">
      <alignment vertical="bottom"/>
    </xf>
    <xf numFmtId="49" fontId="4" fillId="3" borderId="17" applyNumberFormat="1" applyFont="1" applyFill="1" applyBorder="1" applyAlignment="1" applyProtection="0">
      <alignment horizontal="right" vertical="bottom"/>
    </xf>
    <xf numFmtId="60" fontId="5" fillId="2" borderId="6" applyNumberFormat="1" applyFont="1" applyFill="1" applyBorder="1" applyAlignment="1" applyProtection="0">
      <alignment horizontal="center" vertical="bottom"/>
    </xf>
    <xf numFmtId="60" fontId="5" fillId="2" borderId="7" applyNumberFormat="1" applyFont="1" applyFill="1" applyBorder="1" applyAlignment="1" applyProtection="0">
      <alignment horizontal="center" vertical="bottom"/>
    </xf>
    <xf numFmtId="60" fontId="5" fillId="2" borderId="8" applyNumberFormat="1" applyFont="1" applyFill="1" applyBorder="1" applyAlignment="1" applyProtection="0">
      <alignment horizontal="center" vertical="bottom"/>
    </xf>
    <xf numFmtId="0" fontId="6" borderId="18" applyNumberFormat="0" applyFont="1" applyFill="0" applyBorder="1" applyAlignment="1" applyProtection="0">
      <alignment vertical="bottom"/>
    </xf>
    <xf numFmtId="60" fontId="5" borderId="19" applyNumberFormat="1" applyFont="1" applyFill="0" applyBorder="1" applyAlignment="1" applyProtection="0">
      <alignment horizontal="center" vertical="bottom"/>
    </xf>
    <xf numFmtId="60" fontId="5" borderId="20" applyNumberFormat="1" applyFont="1" applyFill="0" applyBorder="1" applyAlignment="1" applyProtection="0">
      <alignment horizontal="center" vertical="bottom"/>
    </xf>
    <xf numFmtId="60" fontId="5" borderId="21" applyNumberFormat="1" applyFont="1" applyFill="0" applyBorder="1" applyAlignment="1" applyProtection="0">
      <alignment horizontal="center" vertical="bottom"/>
    </xf>
    <xf numFmtId="60" fontId="5" fillId="2" borderId="19" applyNumberFormat="1" applyFont="1" applyFill="1" applyBorder="1" applyAlignment="1" applyProtection="0">
      <alignment horizontal="center" vertical="bottom"/>
    </xf>
    <xf numFmtId="60" fontId="5" fillId="2" borderId="20" applyNumberFormat="1" applyFont="1" applyFill="1" applyBorder="1" applyAlignment="1" applyProtection="0">
      <alignment horizontal="center" vertical="bottom"/>
    </xf>
    <xf numFmtId="60" fontId="5" fillId="2" borderId="21" applyNumberFormat="1" applyFont="1" applyFill="1" applyBorder="1" applyAlignment="1" applyProtection="0">
      <alignment horizontal="center" vertical="bottom"/>
    </xf>
    <xf numFmtId="0" fontId="6" borderId="22" applyNumberFormat="0" applyFont="1" applyFill="0" applyBorder="1" applyAlignment="1" applyProtection="0">
      <alignment vertical="bottom"/>
    </xf>
    <xf numFmtId="49" fontId="4" fillId="3" borderId="23" applyNumberFormat="1" applyFont="1" applyFill="1" applyBorder="1" applyAlignment="1" applyProtection="0">
      <alignment horizontal="right" vertical="bottom"/>
    </xf>
    <xf numFmtId="60" fontId="5" fillId="2" borderId="24" applyNumberFormat="1" applyFont="1" applyFill="1" applyBorder="1" applyAlignment="1" applyProtection="0">
      <alignment horizontal="center" vertical="bottom"/>
    </xf>
    <xf numFmtId="60" fontId="5" fillId="2" borderId="25" applyNumberFormat="1" applyFont="1" applyFill="1" applyBorder="1" applyAlignment="1" applyProtection="0">
      <alignment horizontal="center" vertical="bottom"/>
    </xf>
    <xf numFmtId="60" fontId="5" fillId="2" borderId="26" applyNumberFormat="1" applyFont="1" applyFill="1" applyBorder="1" applyAlignment="1" applyProtection="0">
      <alignment horizontal="center" vertical="bottom"/>
    </xf>
  </cellXfs>
  <cellStyles count="1">
    <cellStyle name="Normal" xfId="0" builtinId="0"/>
  </cellStyles>
  <dxfs count="1">
    <dxf>
      <fill>
        <patternFill patternType="solid">
          <fgColor indexed="16"/>
          <bgColor indexed="15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223962"/>
      <rgbColor rgb="fff5f1e8"/>
      <rgbColor rgb="ffaaaaaa"/>
      <rgbColor rgb="ffcc9900"/>
      <rgbColor rgb="ffffffff"/>
      <rgbColor rgb="ffd1bd90"/>
      <rgbColor rgb="ff595959"/>
      <rgbColor rgb="000000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Thèm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Thèm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hèm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E13"/>
  <sheetViews>
    <sheetView workbookViewId="0" showGridLines="0" defaultGridColor="1"/>
  </sheetViews>
  <sheetFormatPr defaultColWidth="10.8333" defaultRowHeight="15" customHeight="1" outlineLevelRow="0" outlineLevelCol="0"/>
  <cols>
    <col min="1" max="1" width="38.8516" style="1" customWidth="1"/>
    <col min="2" max="5" width="20.6719" style="1" customWidth="1"/>
    <col min="6" max="256" width="10.8516" style="1" customWidth="1"/>
  </cols>
  <sheetData>
    <row r="1" ht="28.5" customHeight="1">
      <c r="A1" s="2">
        <v>10000</v>
      </c>
      <c r="B1" t="s" s="3">
        <v>0</v>
      </c>
      <c r="C1" t="s" s="4">
        <v>1</v>
      </c>
      <c r="D1" t="s" s="4">
        <v>2</v>
      </c>
      <c r="E1" t="s" s="5">
        <v>3</v>
      </c>
    </row>
    <row r="2" ht="24.95" customHeight="1">
      <c r="A2" t="s" s="6">
        <v>4</v>
      </c>
      <c r="B2" s="7">
        <f>SUM(50*A1/100)</f>
        <v>5000</v>
      </c>
      <c r="C2" s="8">
        <f>SUM(30*A1/100)</f>
        <v>3000</v>
      </c>
      <c r="D2" s="8">
        <f>SUM(40*A1/100)</f>
        <v>4000</v>
      </c>
      <c r="E2" s="9">
        <f>SUM(50*A1/100)</f>
        <v>5000</v>
      </c>
    </row>
    <row r="3" ht="24.95" customHeight="1">
      <c r="A3" t="s" s="10">
        <v>5</v>
      </c>
      <c r="B3" s="11">
        <f>SUM(50*A1/100)</f>
        <v>5000</v>
      </c>
      <c r="C3" s="12">
        <v>0</v>
      </c>
      <c r="D3" s="12">
        <v>0</v>
      </c>
      <c r="E3" s="13">
        <v>0</v>
      </c>
    </row>
    <row r="4" ht="32.1" customHeight="1">
      <c r="A4" s="14"/>
      <c r="B4" t="s" s="15">
        <v>6</v>
      </c>
      <c r="C4" s="16"/>
      <c r="D4" s="16"/>
      <c r="E4" s="17"/>
    </row>
    <row r="5" ht="18.75" customHeight="1">
      <c r="A5" s="18"/>
      <c r="B5" t="s" s="19">
        <v>7</v>
      </c>
      <c r="C5" s="20">
        <f>PMT((1+5.96%)^(1/12)-1,2*12,$A$1-C2)*-1</f>
        <v>309.6236979712486</v>
      </c>
      <c r="D5" s="21">
        <f>PMT((1+5.96%)^(1/12)-1,2*12,$A$1-D2)*-1</f>
        <v>265.3917411182131</v>
      </c>
      <c r="E5" s="22">
        <f>PMT((1+5.96%)^(1/12)-1,2*12,A1-$E$2)*-1</f>
        <v>221.1597842651776</v>
      </c>
    </row>
    <row r="6" ht="18.75" customHeight="1">
      <c r="A6" s="23"/>
      <c r="B6" t="s" s="19">
        <v>8</v>
      </c>
      <c r="C6" s="24">
        <f>PMT((1+5.96%)^(1/12)-1,3*12,$A$1-C2)*-1</f>
        <v>212.3297209365861</v>
      </c>
      <c r="D6" s="25">
        <f>PMT((1+5.96%)^(1/12)-1,3*12,$A$1-D2)*-1</f>
        <v>181.996903659931</v>
      </c>
      <c r="E6" s="26">
        <f>PMT((1+5.96%)^(1/12)-1,3*12,A1-$E$2)*-1</f>
        <v>151.6640863832758</v>
      </c>
    </row>
    <row r="7" ht="18.75" customHeight="1">
      <c r="A7" s="23"/>
      <c r="B7" t="s" s="19">
        <v>9</v>
      </c>
      <c r="C7" s="27">
        <f>PMT((1+5.96%)^(1/12)-1,4*12,$A$1-C2)*-1</f>
        <v>163.764137064596</v>
      </c>
      <c r="D7" s="28">
        <f>PMT((1+5.96%)^(1/12)-1,4*12,$A$1-D2)*-1</f>
        <v>140.3692603410823</v>
      </c>
      <c r="E7" s="29">
        <f>PMT((1+5.96%)^(1/12)-1,4*12,A1-$E$2)*-1</f>
        <v>116.9743836175685</v>
      </c>
    </row>
    <row r="8" ht="18.75" customHeight="1">
      <c r="A8" s="23"/>
      <c r="B8" t="s" s="19">
        <v>10</v>
      </c>
      <c r="C8" s="24">
        <f>PMT((1+5.96%)^(1/12)-1,5*12,$A$1-C2)*-1</f>
        <v>134.6897580000631</v>
      </c>
      <c r="D8" s="25">
        <f>PMT((1+5.96%)^(1/12)-1,5*12,$A$1-D2)*-1</f>
        <v>115.4483640000541</v>
      </c>
      <c r="E8" s="26">
        <f>PMT((1+5.96%)^(1/12)-1,5*12,A1-$E$2)*-1</f>
        <v>96.20697000004506</v>
      </c>
    </row>
    <row r="9" ht="18.75" customHeight="1">
      <c r="A9" s="23"/>
      <c r="B9" t="s" s="19">
        <v>11</v>
      </c>
      <c r="C9" s="27">
        <f>PMT((1+5.96%)^(1/12)-1,6*12,$A$1-$C$2)*-1</f>
        <v>115.3608185116234</v>
      </c>
      <c r="D9" s="28">
        <f>PMT((1+5.96%)^(1/12)-1,6*12,$A$1-D2)*-1</f>
        <v>98.88070158139152</v>
      </c>
      <c r="E9" s="29">
        <f>PMT((1+5.96%)^(1/12)-1,6*12,$A$1-$E$2)*-1</f>
        <v>82.4005846511596</v>
      </c>
    </row>
    <row r="10" ht="18.75" customHeight="1">
      <c r="A10" s="23"/>
      <c r="B10" t="s" s="19">
        <v>12</v>
      </c>
      <c r="C10" s="24">
        <f>PMT((1+5.96%)^(1/12)-1,7*12,$A$1-$C$2)*-1</f>
        <v>101.6005317345969</v>
      </c>
      <c r="D10" s="25">
        <f>PMT((1+5.96%)^(1/12)-1,7*12,$A$1-D2)*-1</f>
        <v>87.08617005822595</v>
      </c>
      <c r="E10" s="26">
        <f>PMT((1+5.96%)^(1/12)-1,7*12,$A$1-$E$2)*-1</f>
        <v>72.57180838185495</v>
      </c>
    </row>
    <row r="11" ht="18.75" customHeight="1">
      <c r="A11" s="23"/>
      <c r="B11" t="s" s="19">
        <v>13</v>
      </c>
      <c r="C11" s="27">
        <f>PMT((1+5.96%)^(1/12)-1,8*12,$A$1-$C$2)*-1</f>
        <v>91.32047804335521</v>
      </c>
      <c r="D11" s="28">
        <f>PMT((1+5.96%)^(1/12)-1,8*12,$A$1-D2)*-1</f>
        <v>78.27469546573303</v>
      </c>
      <c r="E11" s="29">
        <f>PMT((1+5.96%)^(1/12)-1,8*12,$A$1-$E$2)*-1</f>
        <v>65.22891288811087</v>
      </c>
    </row>
    <row r="12" ht="18.75" customHeight="1">
      <c r="A12" s="23"/>
      <c r="B12" t="s" s="19">
        <v>14</v>
      </c>
      <c r="C12" s="24">
        <f>PMT((1+5.96%)^(1/12)-1,9*12,$A$1-$C$2)*-1</f>
        <v>83.36040139547644</v>
      </c>
      <c r="D12" s="25">
        <f>PMT((1+5.96%)^(1/12)-1,9*12,$A$1-D2)*-1</f>
        <v>71.4517726246941</v>
      </c>
      <c r="E12" s="26">
        <f>PMT((1+5.96%)^(1/12)-1,9*12,$A$1-$E$2)*-1</f>
        <v>59.54314385391174</v>
      </c>
    </row>
    <row r="13" ht="18.75" customHeight="1">
      <c r="A13" s="30"/>
      <c r="B13" t="s" s="31">
        <v>15</v>
      </c>
      <c r="C13" s="32">
        <f>PMT((1+5.96%)^(1/12)-1,10*12,$A$1-$C$2)*-1</f>
        <v>77.02412791592489</v>
      </c>
      <c r="D13" s="33">
        <f>PMT((1+5.96%)^(1/12)-1,10*12,$A$1-D2)*-1</f>
        <v>66.02068107079276</v>
      </c>
      <c r="E13" s="34">
        <f>PMT((1+5.96%)^(1/12)-1,10*12,$A$1-$E$2)*-1</f>
        <v>55.01723422566064</v>
      </c>
    </row>
  </sheetData>
  <conditionalFormatting sqref="C5:E13">
    <cfRule type="cellIs" dxfId="0" priority="1" operator="lessThan" stopIfTrue="1">
      <formula>30</formula>
    </cfRule>
  </conditionalFormatting>
  <pageMargins left="0.393701" right="0.393701" top="0.748031" bottom="0.748031" header="0.314961" footer="0.314961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